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ThisWorkbook" defaultThemeVersion="124226"/>
  <xr:revisionPtr revIDLastSave="0" documentId="13_ncr:1_{CD73883A-0BE3-4FE2-9386-369AA9C18A7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staat" sheetId="1" r:id="rId1"/>
  </sheets>
  <definedNames>
    <definedName name="_xlnm.Print_Area" localSheetId="0">Meetstaat!$A$1:$K$93</definedName>
    <definedName name="_xlnm.Print_Titles" localSheetId="0">Meetstaat!$1:$5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5" i="1" l="1"/>
  <c r="K62" i="1"/>
  <c r="K76" i="1"/>
  <c r="K52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3" i="1"/>
  <c r="K54" i="1"/>
  <c r="K55" i="1"/>
  <c r="K56" i="1"/>
  <c r="K57" i="1"/>
  <c r="K58" i="1"/>
  <c r="K59" i="1"/>
  <c r="K60" i="1"/>
  <c r="K61" i="1"/>
  <c r="K63" i="1"/>
  <c r="K64" i="1"/>
  <c r="K65" i="1"/>
  <c r="K66" i="1"/>
  <c r="K67" i="1"/>
  <c r="K68" i="1"/>
  <c r="K69" i="1"/>
  <c r="K70" i="1"/>
  <c r="K71" i="1"/>
  <c r="K72" i="1"/>
  <c r="K73" i="1"/>
  <c r="K74" i="1"/>
  <c r="K77" i="1"/>
  <c r="K78" i="1"/>
  <c r="K79" i="1"/>
  <c r="K80" i="1"/>
  <c r="K81" i="1"/>
  <c r="K82" i="1"/>
  <c r="K83" i="1"/>
  <c r="K84" i="1"/>
  <c r="K85" i="1"/>
  <c r="K86" i="1"/>
  <c r="K9" i="1"/>
  <c r="K89" i="1" l="1"/>
  <c r="K90" i="1" l="1"/>
  <c r="K91" i="1" s="1"/>
  <c r="K92" i="1" l="1"/>
</calcChain>
</file>

<file path=xl/sharedStrings.xml><?xml version="1.0" encoding="utf-8"?>
<sst xmlns="http://schemas.openxmlformats.org/spreadsheetml/2006/main" count="284" uniqueCount="146">
  <si>
    <t>Postnr.</t>
  </si>
  <si>
    <t>Omschrijving</t>
  </si>
  <si>
    <t>Eenheidsprijs</t>
  </si>
  <si>
    <t>VH</t>
  </si>
  <si>
    <t>Eenheid</t>
  </si>
  <si>
    <t>Type prijs</t>
  </si>
  <si>
    <t>Aantal</t>
  </si>
  <si>
    <t>Subtotaal</t>
  </si>
  <si>
    <t>m</t>
  </si>
  <si>
    <t>stuk</t>
  </si>
  <si>
    <t>peilput</t>
  </si>
  <si>
    <t>Betonboringen</t>
  </si>
  <si>
    <t>cm</t>
  </si>
  <si>
    <t>Afwerking peilbuis</t>
  </si>
  <si>
    <t>a</t>
  </si>
  <si>
    <t>b</t>
  </si>
  <si>
    <t>c</t>
  </si>
  <si>
    <t>e</t>
  </si>
  <si>
    <t>Analyses</t>
  </si>
  <si>
    <t>pH, organische stof, lutum (structuurpakket)</t>
  </si>
  <si>
    <t>Totaal excl. BTW</t>
  </si>
  <si>
    <t>Totaal incl. 21% BTW</t>
  </si>
  <si>
    <t>Voorstudie</t>
  </si>
  <si>
    <t>d</t>
  </si>
  <si>
    <t>Plaatsen peilbuis na manuele boring, incl. filtergrind, klei</t>
  </si>
  <si>
    <t>SAP grondwater uitgebreid 
(zware metalen, minerale olie (GC), BTEX(N), VOCL + VC)</t>
  </si>
  <si>
    <t>-</t>
  </si>
  <si>
    <t>PTB</t>
  </si>
  <si>
    <t>boorpunt/peilput</t>
  </si>
  <si>
    <t>dossier</t>
  </si>
  <si>
    <t>f</t>
  </si>
  <si>
    <t>Gebruik ramguts</t>
  </si>
  <si>
    <t>Het deel van de boring tussen 5 en 8 m-mv. In principe wordt er van uitgegaan dat boringen tot deze diepte machinaal worden uitgevoerd (indien op voorhand gekend).</t>
  </si>
  <si>
    <t>Per staalname met steekbus, incl. alle handling van de steekbus.</t>
  </si>
  <si>
    <t>Vloeistofdicht waar nodig</t>
  </si>
  <si>
    <t>Voor peilbuizen met drijflaag</t>
  </si>
  <si>
    <t>Voor de eerste 20 cm</t>
  </si>
  <si>
    <t>Diameter moet overeenkomen met de diameter voor vloeistofdichte straatpotten, doorgaans Ø110</t>
  </si>
  <si>
    <t>Post tegen terugbetaling: analyse bodem op niet-voorziene parameter of combinatie</t>
  </si>
  <si>
    <t>Overige posten</t>
  </si>
  <si>
    <t>Post tegen terugbetaling: analyse Grondwater op niet-voorziene parameter of combinatie</t>
  </si>
  <si>
    <t>21% BTW</t>
  </si>
  <si>
    <t>Indien een ramguts wordt ingezet, bijv. puinhoudende lagen (als meerprijs t.o.v. het manuele boren). Inclusief de bodemstaalname.</t>
  </si>
  <si>
    <t xml:space="preserve">Extra uitleg - zie ook bestektekst </t>
  </si>
  <si>
    <t>Projectleider</t>
  </si>
  <si>
    <t>Regieprestaties (onvoorzien)</t>
  </si>
  <si>
    <t>Veldwerker</t>
  </si>
  <si>
    <t>enkel voor onvoorziene prestaties</t>
  </si>
  <si>
    <t>uur</t>
  </si>
  <si>
    <t>Redoxmeting</t>
  </si>
  <si>
    <t>Stelpost voor de toepassing van bijzonder boor-en bemonsteringstechnieken</t>
  </si>
  <si>
    <t>SAP Bodem volledig (OVAM): pH-KCl; Organisch materiaal; klei; Zware metalen (8); Minerale Olie; PAK(16)</t>
  </si>
  <si>
    <t>Spoedtoeslagen</t>
  </si>
  <si>
    <t>Grondwaterstaalname</t>
  </si>
  <si>
    <t>euro</t>
  </si>
  <si>
    <t>Cf. de richtlijnen van de VMM</t>
  </si>
  <si>
    <t>Zie bestek voor %</t>
  </si>
  <si>
    <t>g</t>
  </si>
  <si>
    <t>Ongeroerde bodemstaalname (vluchtige verontreinigingen)</t>
  </si>
  <si>
    <t>Straatpot geschikt voor zwaar verkeer (verhard)</t>
  </si>
  <si>
    <t>Onderzoek en rapportage</t>
  </si>
  <si>
    <t>Terreinbezoek + plan van aanpak</t>
  </si>
  <si>
    <t>Overige</t>
  </si>
  <si>
    <t>&gt; 5 - ≤ 8 m-mv</t>
  </si>
  <si>
    <t>Kunststof beschermkap (onverhard)</t>
  </si>
  <si>
    <t>In principe wordt een peilbuis van ca. 5cm Ø geplaatst, tenzij op voorhand anders overeengekomen. Verrekend als meerprijs t.o.v. het manuele boren. Inclusief schoonpompen na plaatsing.</t>
  </si>
  <si>
    <t>Metalen beschermkap</t>
  </si>
  <si>
    <t>Kunststof straatpot</t>
  </si>
  <si>
    <t>Schoonpompen bestaande peilbuis</t>
  </si>
  <si>
    <t>Enkel voor bestaande peilbuizen waaruit gedurende een periode van minstens 2 jaar geen staalname gebeurde</t>
  </si>
  <si>
    <t>Drijflaagdetectie</t>
  </si>
  <si>
    <t>Uitvoeren slugtest</t>
  </si>
  <si>
    <t>Inmeten boorpunten en peilbuizen met GPS/waterpassing</t>
  </si>
  <si>
    <t>Alle meetpunten worden ingemeten met hoge nauwkeurigheid, in Lambert72, zowel XY als Z (hoogte tov TAW)</t>
  </si>
  <si>
    <t>≤ 20 cm-mv</t>
  </si>
  <si>
    <t>&gt; 20 cm-mv</t>
  </si>
  <si>
    <t>Voor elke extra cm, dieper dan 20 cm</t>
  </si>
  <si>
    <t>Analyses in het vaste deel van de aarde</t>
  </si>
  <si>
    <t>Analyses in het grondwater</t>
  </si>
  <si>
    <t>Korrelgrootteverdeling
(9 fracties volgens NEN 5753 - zeefmethode)</t>
  </si>
  <si>
    <t>PFAS (kwantitatieve + indicatieve parameters)</t>
  </si>
  <si>
    <t>Milieukundige begeleider</t>
  </si>
  <si>
    <t>Communicatie</t>
  </si>
  <si>
    <t>Informatievergadering ter plaatse</t>
  </si>
  <si>
    <t>Informatievergadering online</t>
  </si>
  <si>
    <t>Stuk</t>
  </si>
  <si>
    <t>Interne vergaderingen opdrachtgever - eBSD</t>
  </si>
  <si>
    <t>Digitaal</t>
  </si>
  <si>
    <t>In het hoofdkantoor van de opdrachtgever</t>
  </si>
  <si>
    <t>Post tegen terugbetaling: dossierstukken (e.g. kadasterstukken)</t>
  </si>
  <si>
    <t>Enkel na voorafgaandelijk akkoord</t>
  </si>
  <si>
    <t>Opmeten genivelleerde grondwaterstand 
in kader van bepalen grondwaterstromingsrichting</t>
  </si>
  <si>
    <t>per bepaalde grondwaterstromingsrichting</t>
  </si>
  <si>
    <t>FH</t>
  </si>
  <si>
    <t>Bodemsaneringsproject</t>
  </si>
  <si>
    <t>Rapportage bodemsaneringswerken</t>
  </si>
  <si>
    <t>incl alle bijlagen, inclusief eventueel advies stabiliteitsingenieur en/of eventuele bemalingen indien van toepassing. Deze post houdt tevens een resultaatsverbintenis in voor een conform BSP. Alle opgemaakte plannen dienen bruikbaar te zijn om de werf te kunnen uitvoeren.</t>
  </si>
  <si>
    <t>Opmaak rapport bodemsaneringsproject (BSP)</t>
  </si>
  <si>
    <t>incl gedetailleerde kostenraming</t>
  </si>
  <si>
    <t>met de opdrachtgever, geldt tegelijk als startoverleg voor de opdracht</t>
  </si>
  <si>
    <t>Begeleiding en opvolging sanerinsgwerken</t>
  </si>
  <si>
    <t>Handmatige boring  (incl. geroerde staalname)</t>
  </si>
  <si>
    <t>Kwaliteitsplan en startvergadering</t>
  </si>
  <si>
    <t>incl. verplaatsing, tijdsbesteding &amp; werfverslag binnen de 2 werkdagen</t>
  </si>
  <si>
    <t xml:space="preserve">Milieukundige begeleider </t>
  </si>
  <si>
    <t>Verplaatsing (max 1/dag)</t>
  </si>
  <si>
    <t>Uurtarief (in regie)</t>
  </si>
  <si>
    <t>Milieukundig dagboek</t>
  </si>
  <si>
    <t>(aanwezigheid op de werf, vergaderingen,…)</t>
  </si>
  <si>
    <t>Opm: aan- en afwezigheid telkens te melden aan de opdrachtgever</t>
  </si>
  <si>
    <t>algemene projectleiding</t>
  </si>
  <si>
    <t>Werfvergadering</t>
  </si>
  <si>
    <t>Forfaitaire post ter coördinatie van de werf</t>
  </si>
  <si>
    <t>incl. verplaatsing, tijdsbesteding &amp; werfverslag binnen de 2 werkdagen, m.u.v. startvergadering wordt een eventuele aanwezige milieukundige begeleider per uur betaald</t>
  </si>
  <si>
    <t>FF</t>
  </si>
  <si>
    <t>Opmaak technisch bestek saneringswerken</t>
  </si>
  <si>
    <t>Eindevaluatieonderzoek</t>
  </si>
  <si>
    <t>Tussentijdse rapportage</t>
  </si>
  <si>
    <t>inclusief opmaken presentatie</t>
  </si>
  <si>
    <t>Indien van toepassing</t>
  </si>
  <si>
    <t>Mechanische boring (boortoren)</t>
  </si>
  <si>
    <t>Mobilisiatie + demobilisatie mechanische boortoren</t>
  </si>
  <si>
    <t>Stelkost per boring</t>
  </si>
  <si>
    <t>het klaarzetten van de boortoren per locatie.</t>
  </si>
  <si>
    <t>&gt;12 m-mv  - boring met ongeroerde staalname</t>
  </si>
  <si>
    <t>Staalname met liners dieper dan 12 m</t>
  </si>
  <si>
    <t>In principe wordt een peilbuis van ca. 5cm Ø geplaatst, tenzij op voorhand anders overeengekomen. Verrekend als meerprijs t.o.v. het machinale boren.  Inclusief schoonpompen na plaatsing.</t>
  </si>
  <si>
    <t>Peilbuisplaatsing na machinale boring, incl. filtergrind, klei</t>
  </si>
  <si>
    <t>Gerekend per onderzoek</t>
  </si>
  <si>
    <t>Onderzoek</t>
  </si>
  <si>
    <t>te versturen de dag zelf, bevat: dagverslag (zie standaarprocedure OVAM), staalnames + analyses &amp; spoedtermijn, fotoverslag, plannen met aanduiding staalnamepunten</t>
  </si>
  <si>
    <t>INVENTARIS</t>
  </si>
  <si>
    <t>0 - ≤12 m-mv - boring met ongeroerde staalname</t>
  </si>
  <si>
    <t>Staalname met liners tot 12 m diepte, inclusief manueel voorboren (0 - 1,5 m-mv)</t>
  </si>
  <si>
    <t>Rapportage monitoring</t>
  </si>
  <si>
    <t>≤ 5 m-mv</t>
  </si>
  <si>
    <t>Het deel van de boring tussen 0 en 5 m-mv</t>
  </si>
  <si>
    <t>topstalen 0-15 cm-mv</t>
  </si>
  <si>
    <t>In kader van PFAS-onderzoek</t>
  </si>
  <si>
    <t>topstalen 0-30 cm-mv</t>
  </si>
  <si>
    <t>Beschermkoker met hangslot</t>
  </si>
  <si>
    <t>Grondwaterstaalname met slangenpomp, incl. grondwaterstand &amp; veldparameters pH, Ec en T° - Filterdiepte ≤15 m-mv</t>
  </si>
  <si>
    <t>Grondwater of effluent</t>
  </si>
  <si>
    <t>PFAS (Uitloogonderzoek)</t>
  </si>
  <si>
    <t>Veldwerk en staalnames ikv BSP en hierop volgende saneringswerken (inc monitoring)</t>
  </si>
  <si>
    <t>Bestek 2026/20 - Aanstelling bodemsaneringsdeskundige voor de opmaak van een bodemsaneringsproject en begeleiding van de saneringswerken - Derbystraat 1+, 9051 Sint-Denijs-Westrem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</si>
</sst>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3" xfId="0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>
      <alignment vertical="top" wrapText="1"/>
    </xf>
    <xf numFmtId="0" fontId="2" fillId="0" borderId="0" xfId="0" quotePrefix="1" applyFont="1" applyAlignment="1">
      <alignment vertical="top" wrapText="1"/>
    </xf>
    <xf numFmtId="0" fontId="1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top" wrapText="1"/>
    </xf>
    <xf numFmtId="44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1">
    <cellStyle name="Standaard" xfId="0" builtinId="0"/>
  </cellStyles>
  <dxfs count="51">
    <dxf>
      <font>
        <b/>
        <i val="0"/>
        <u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/>
      </border>
    </dxf>
    <dxf>
      <border>
        <top style="hair">
          <color auto="1"/>
        </top>
      </border>
    </dxf>
    <dxf>
      <font>
        <b val="0"/>
        <i/>
        <color theme="1" tint="0.24994659260841701"/>
      </font>
    </dxf>
    <dxf>
      <font>
        <b/>
        <i val="0"/>
      </font>
      <border>
        <top style="thin">
          <color auto="1"/>
        </top>
        <bottom/>
      </border>
    </dxf>
    <dxf>
      <font>
        <b/>
        <i val="0"/>
        <u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/>
      </border>
    </dxf>
    <dxf>
      <font>
        <b/>
        <i val="0"/>
        <u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/>
      </border>
    </dxf>
    <dxf>
      <font>
        <b/>
        <i val="0"/>
      </font>
      <border>
        <top style="thin">
          <color auto="1"/>
        </top>
        <bottom/>
      </border>
    </dxf>
    <dxf>
      <border>
        <top style="hair">
          <color auto="1"/>
        </top>
      </border>
    </dxf>
    <dxf>
      <font>
        <b val="0"/>
        <i/>
        <color theme="1" tint="0.24994659260841701"/>
      </font>
    </dxf>
    <dxf>
      <font>
        <b val="0"/>
        <i/>
        <color theme="1" tint="0.24994659260841701"/>
      </font>
    </dxf>
    <dxf>
      <border>
        <top style="hair">
          <color auto="1"/>
        </top>
      </border>
    </dxf>
    <dxf>
      <font>
        <b/>
        <i val="0"/>
      </font>
      <border>
        <top style="thin">
          <color auto="1"/>
        </top>
        <bottom/>
      </border>
    </dxf>
    <dxf>
      <font>
        <b/>
        <i val="0"/>
        <u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/>
      </border>
    </dxf>
    <dxf>
      <font>
        <b/>
        <i val="0"/>
        <u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/>
      </border>
    </dxf>
    <dxf>
      <font>
        <b/>
        <i val="0"/>
        <u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/>
      </border>
    </dxf>
    <dxf>
      <font>
        <b val="0"/>
        <i/>
        <color theme="1" tint="0.24994659260841701"/>
      </font>
    </dxf>
    <dxf>
      <border>
        <top style="hair">
          <color auto="1"/>
        </top>
      </border>
    </dxf>
    <dxf>
      <font>
        <b/>
        <i val="0"/>
      </font>
      <border>
        <top style="thin">
          <color auto="1"/>
        </top>
        <bottom/>
      </border>
    </dxf>
    <dxf>
      <font>
        <b/>
        <i val="0"/>
        <u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/>
      </border>
    </dxf>
    <dxf>
      <border>
        <top style="hair">
          <color auto="1"/>
        </top>
      </border>
    </dxf>
    <dxf>
      <font>
        <b/>
        <i val="0"/>
      </font>
      <border>
        <top style="thin">
          <color auto="1"/>
        </top>
        <bottom/>
      </border>
    </dxf>
    <dxf>
      <font>
        <b val="0"/>
        <i/>
        <color theme="1" tint="0.24994659260841701"/>
      </font>
    </dxf>
    <dxf>
      <font>
        <b val="0"/>
        <i/>
        <color theme="1" tint="0.24994659260841701"/>
      </font>
    </dxf>
    <dxf>
      <border>
        <top style="hair">
          <color auto="1"/>
        </top>
      </border>
    </dxf>
    <dxf>
      <font>
        <b/>
        <i val="0"/>
      </font>
      <border>
        <top style="thin">
          <color auto="1"/>
        </top>
        <bottom/>
      </border>
    </dxf>
    <dxf>
      <border>
        <top style="hair">
          <color auto="1"/>
        </top>
      </border>
    </dxf>
    <dxf>
      <font>
        <b/>
        <i val="0"/>
      </font>
      <border>
        <top style="thin">
          <color auto="1"/>
        </top>
        <bottom/>
      </border>
    </dxf>
    <dxf>
      <font>
        <b val="0"/>
        <i/>
        <color theme="1" tint="0.24994659260841701"/>
      </font>
    </dxf>
    <dxf>
      <font>
        <b/>
        <i val="0"/>
        <u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/>
      </border>
    </dxf>
    <dxf>
      <font>
        <b/>
        <i val="0"/>
      </font>
      <border>
        <top style="thin">
          <color auto="1"/>
        </top>
        <bottom/>
      </border>
    </dxf>
    <dxf>
      <font>
        <b val="0"/>
        <i/>
        <color theme="1" tint="0.24994659260841701"/>
      </font>
    </dxf>
    <dxf>
      <border>
        <top style="hair">
          <color auto="1"/>
        </top>
      </border>
    </dxf>
    <dxf>
      <font>
        <b/>
        <i val="0"/>
        <u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/>
      </border>
    </dxf>
    <dxf>
      <font>
        <b/>
        <i val="0"/>
      </font>
      <border>
        <top style="thin">
          <color auto="1"/>
        </top>
        <bottom/>
      </border>
    </dxf>
    <dxf>
      <font>
        <b val="0"/>
        <i/>
        <color theme="1" tint="0.24994659260841701"/>
      </font>
    </dxf>
    <dxf>
      <border>
        <top style="hair">
          <color auto="1"/>
        </top>
      </border>
    </dxf>
    <dxf>
      <font>
        <b val="0"/>
        <i/>
        <color theme="1" tint="0.24994659260841701"/>
      </font>
    </dxf>
    <dxf>
      <border>
        <top style="hair">
          <color auto="1"/>
        </top>
      </border>
    </dxf>
    <dxf>
      <font>
        <b/>
        <i val="0"/>
      </font>
      <border>
        <top style="thin">
          <color auto="1"/>
        </top>
        <bottom/>
      </border>
    </dxf>
    <dxf>
      <font>
        <b/>
        <i val="0"/>
        <u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/>
      </border>
    </dxf>
    <dxf>
      <font>
        <b/>
        <i val="0"/>
        <u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/>
      </border>
    </dxf>
    <dxf>
      <font>
        <b/>
        <i val="0"/>
      </font>
      <border>
        <top style="thin">
          <color auto="1"/>
        </top>
        <bottom/>
      </border>
    </dxf>
    <dxf>
      <font>
        <b val="0"/>
        <i/>
        <color theme="1" tint="0.24994659260841701"/>
      </font>
    </dxf>
    <dxf>
      <border>
        <top style="hair">
          <color auto="1"/>
        </top>
      </border>
    </dxf>
    <dxf>
      <font>
        <b/>
        <i val="0"/>
        <u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/>
      </border>
    </dxf>
    <dxf>
      <font>
        <b/>
        <i val="0"/>
      </font>
      <border>
        <top style="thin">
          <color auto="1"/>
        </top>
        <bottom/>
      </border>
    </dxf>
    <dxf>
      <border>
        <top style="hair">
          <color auto="1"/>
        </top>
      </border>
    </dxf>
    <dxf>
      <font>
        <b val="0"/>
        <i/>
        <color theme="1" tint="0.24994659260841701"/>
      </font>
    </dxf>
    <dxf>
      <font>
        <b/>
        <i val="0"/>
      </font>
      <border>
        <top style="thin">
          <color auto="1"/>
        </top>
        <bottom/>
      </border>
    </dxf>
    <dxf>
      <border>
        <top style="hair">
          <color auto="1"/>
        </top>
      </border>
    </dxf>
    <dxf>
      <font>
        <b val="0"/>
        <i/>
        <color theme="1" tint="0.24994659260841701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M93"/>
  <sheetViews>
    <sheetView showZeros="0" tabSelected="1" topLeftCell="B1" zoomScaleNormal="100" workbookViewId="0">
      <pane xSplit="4" ySplit="6" topLeftCell="F7" activePane="bottomRight" state="frozen"/>
      <selection activeCell="B1" sqref="B1"/>
      <selection pane="topRight" activeCell="F1" sqref="F1"/>
      <selection pane="bottomLeft" activeCell="B8" sqref="B8"/>
      <selection pane="bottomRight" activeCell="E1" sqref="E1:J1"/>
    </sheetView>
  </sheetViews>
  <sheetFormatPr defaultRowHeight="14.4" x14ac:dyDescent="0.3"/>
  <cols>
    <col min="1" max="1" width="2.88671875" hidden="1" customWidth="1"/>
    <col min="2" max="2" width="2.88671875" customWidth="1"/>
    <col min="3" max="3" width="3.6640625" customWidth="1"/>
    <col min="4" max="4" width="2.88671875" customWidth="1"/>
    <col min="5" max="5" width="60.88671875" style="8" customWidth="1"/>
    <col min="6" max="6" width="51.33203125" style="10" customWidth="1"/>
    <col min="7" max="7" width="19.33203125" style="3" bestFit="1" customWidth="1"/>
    <col min="8" max="8" width="13" style="3" customWidth="1"/>
    <col min="9" max="9" width="8.88671875" style="3"/>
    <col min="10" max="10" width="13.44140625" style="3" customWidth="1"/>
    <col min="11" max="11" width="19.109375" style="3" customWidth="1"/>
    <col min="12" max="13" width="12.33203125" bestFit="1" customWidth="1"/>
  </cols>
  <sheetData>
    <row r="1" spans="1:12" ht="28.95" customHeight="1" x14ac:dyDescent="0.3">
      <c r="E1" s="19" t="s">
        <v>145</v>
      </c>
      <c r="F1" s="19"/>
      <c r="G1" s="19"/>
      <c r="H1" s="19"/>
      <c r="I1" s="19"/>
      <c r="J1" s="19"/>
      <c r="L1" s="3"/>
    </row>
    <row r="2" spans="1:12" ht="14.4" customHeight="1" x14ac:dyDescent="0.3">
      <c r="E2" s="8" t="s">
        <v>131</v>
      </c>
      <c r="K2"/>
      <c r="L2" s="3"/>
    </row>
    <row r="3" spans="1:12" x14ac:dyDescent="0.3">
      <c r="K3"/>
      <c r="L3" s="3"/>
    </row>
    <row r="4" spans="1:12" ht="11.4" customHeight="1" thickBot="1" x14ac:dyDescent="0.35"/>
    <row r="5" spans="1:12" x14ac:dyDescent="0.3">
      <c r="A5" s="17" t="s">
        <v>0</v>
      </c>
      <c r="B5" s="18"/>
      <c r="C5" s="18"/>
      <c r="D5" s="18"/>
      <c r="E5" s="14" t="s">
        <v>1</v>
      </c>
      <c r="F5" s="11" t="s">
        <v>43</v>
      </c>
      <c r="G5" s="5" t="s">
        <v>4</v>
      </c>
      <c r="H5" s="5" t="s">
        <v>5</v>
      </c>
      <c r="I5" s="4" t="s">
        <v>6</v>
      </c>
      <c r="J5" s="5" t="s">
        <v>2</v>
      </c>
      <c r="K5" s="5" t="s">
        <v>7</v>
      </c>
    </row>
    <row r="6" spans="1:12" ht="15" customHeight="1" x14ac:dyDescent="0.3">
      <c r="A6" s="1">
        <v>1</v>
      </c>
      <c r="B6" s="2"/>
      <c r="C6" s="2"/>
      <c r="D6" s="2"/>
      <c r="E6" s="12"/>
      <c r="F6" s="9"/>
    </row>
    <row r="7" spans="1:12" ht="15" customHeight="1" x14ac:dyDescent="0.3">
      <c r="A7" s="1"/>
      <c r="B7" s="2">
        <v>1</v>
      </c>
      <c r="C7" s="2"/>
      <c r="D7" s="2"/>
      <c r="E7" s="12" t="s">
        <v>60</v>
      </c>
      <c r="F7" s="9"/>
    </row>
    <row r="8" spans="1:12" ht="15" customHeight="1" x14ac:dyDescent="0.3">
      <c r="A8" s="1"/>
      <c r="B8" s="2">
        <v>1</v>
      </c>
      <c r="C8" s="2">
        <v>1</v>
      </c>
      <c r="D8" s="2"/>
      <c r="E8" s="12" t="s">
        <v>94</v>
      </c>
      <c r="F8" s="9"/>
      <c r="J8" s="3">
        <v>0</v>
      </c>
    </row>
    <row r="9" spans="1:12" ht="15" customHeight="1" x14ac:dyDescent="0.3">
      <c r="A9" s="1"/>
      <c r="B9" s="2">
        <v>1</v>
      </c>
      <c r="C9" s="2">
        <v>1</v>
      </c>
      <c r="D9" s="2">
        <v>1</v>
      </c>
      <c r="E9" s="12" t="s">
        <v>22</v>
      </c>
      <c r="F9" s="9"/>
      <c r="G9" s="3" t="s">
        <v>85</v>
      </c>
      <c r="H9" s="3" t="s">
        <v>93</v>
      </c>
      <c r="I9" s="3">
        <v>1</v>
      </c>
      <c r="K9" s="3">
        <f>I9*J9</f>
        <v>0</v>
      </c>
    </row>
    <row r="10" spans="1:12" ht="28.8" x14ac:dyDescent="0.3">
      <c r="A10" s="1"/>
      <c r="B10" s="2">
        <v>1</v>
      </c>
      <c r="C10" s="2">
        <v>1</v>
      </c>
      <c r="D10" s="2">
        <v>2</v>
      </c>
      <c r="E10" s="12" t="s">
        <v>61</v>
      </c>
      <c r="F10" s="9" t="s">
        <v>99</v>
      </c>
      <c r="G10" s="3" t="s">
        <v>85</v>
      </c>
      <c r="H10" s="3" t="s">
        <v>93</v>
      </c>
      <c r="I10" s="3">
        <v>1</v>
      </c>
      <c r="K10" s="3">
        <f t="shared" ref="K10:K74" si="0">I10*J10</f>
        <v>0</v>
      </c>
    </row>
    <row r="11" spans="1:12" ht="86.4" x14ac:dyDescent="0.3">
      <c r="A11" s="1"/>
      <c r="B11" s="2">
        <v>1</v>
      </c>
      <c r="C11" s="2">
        <v>1</v>
      </c>
      <c r="D11" s="2">
        <v>3</v>
      </c>
      <c r="E11" s="12" t="s">
        <v>97</v>
      </c>
      <c r="F11" s="9" t="s">
        <v>96</v>
      </c>
      <c r="G11" s="3" t="s">
        <v>85</v>
      </c>
      <c r="H11" s="3" t="s">
        <v>93</v>
      </c>
      <c r="I11" s="3">
        <v>1</v>
      </c>
      <c r="K11" s="3">
        <f t="shared" si="0"/>
        <v>0</v>
      </c>
    </row>
    <row r="12" spans="1:12" ht="15" customHeight="1" x14ac:dyDescent="0.3">
      <c r="A12" s="1"/>
      <c r="B12" s="2">
        <v>1</v>
      </c>
      <c r="C12" s="2">
        <v>1</v>
      </c>
      <c r="D12" s="2">
        <v>4</v>
      </c>
      <c r="E12" s="12" t="s">
        <v>115</v>
      </c>
      <c r="F12" s="9" t="s">
        <v>98</v>
      </c>
      <c r="G12" s="3" t="s">
        <v>85</v>
      </c>
      <c r="H12" s="3" t="s">
        <v>93</v>
      </c>
      <c r="I12" s="3">
        <v>1</v>
      </c>
      <c r="K12" s="3">
        <f t="shared" si="0"/>
        <v>0</v>
      </c>
    </row>
    <row r="13" spans="1:12" ht="15" customHeight="1" x14ac:dyDescent="0.3">
      <c r="A13" s="1"/>
      <c r="B13" s="2">
        <v>1</v>
      </c>
      <c r="C13" s="2">
        <v>2</v>
      </c>
      <c r="D13" s="2"/>
      <c r="E13" s="12" t="s">
        <v>95</v>
      </c>
      <c r="F13" s="9"/>
      <c r="K13" s="3">
        <f t="shared" si="0"/>
        <v>0</v>
      </c>
    </row>
    <row r="14" spans="1:12" ht="35.4" customHeight="1" x14ac:dyDescent="0.3">
      <c r="A14" s="1"/>
      <c r="B14" s="2">
        <v>1</v>
      </c>
      <c r="C14" s="2">
        <v>2</v>
      </c>
      <c r="D14" s="2">
        <v>1</v>
      </c>
      <c r="E14" s="12" t="s">
        <v>117</v>
      </c>
      <c r="F14" s="9" t="s">
        <v>119</v>
      </c>
      <c r="G14" s="3" t="s">
        <v>85</v>
      </c>
      <c r="H14" s="3" t="s">
        <v>3</v>
      </c>
      <c r="I14" s="3">
        <v>2</v>
      </c>
      <c r="K14" s="3">
        <f t="shared" si="0"/>
        <v>0</v>
      </c>
    </row>
    <row r="15" spans="1:12" ht="35.4" customHeight="1" x14ac:dyDescent="0.3">
      <c r="A15" s="1"/>
      <c r="B15" s="2">
        <v>1</v>
      </c>
      <c r="C15" s="2">
        <v>2</v>
      </c>
      <c r="D15" s="2">
        <v>2</v>
      </c>
      <c r="E15" s="12" t="s">
        <v>134</v>
      </c>
      <c r="F15" s="9" t="s">
        <v>119</v>
      </c>
      <c r="G15" s="3" t="s">
        <v>85</v>
      </c>
      <c r="H15" s="3" t="s">
        <v>3</v>
      </c>
      <c r="I15" s="3">
        <v>2</v>
      </c>
      <c r="K15" s="3">
        <f t="shared" si="0"/>
        <v>0</v>
      </c>
    </row>
    <row r="16" spans="1:12" x14ac:dyDescent="0.3">
      <c r="A16" s="1"/>
      <c r="B16" s="2">
        <v>1</v>
      </c>
      <c r="C16" s="2">
        <v>2</v>
      </c>
      <c r="D16" s="2">
        <v>3</v>
      </c>
      <c r="E16" s="12" t="s">
        <v>116</v>
      </c>
      <c r="F16" s="9"/>
      <c r="G16" s="3" t="s">
        <v>85</v>
      </c>
      <c r="H16" s="3" t="s">
        <v>93</v>
      </c>
      <c r="I16" s="3">
        <v>1</v>
      </c>
      <c r="K16" s="3">
        <f t="shared" si="0"/>
        <v>0</v>
      </c>
    </row>
    <row r="17" spans="1:11" ht="15" customHeight="1" x14ac:dyDescent="0.3">
      <c r="A17" s="1"/>
      <c r="B17" s="2"/>
      <c r="C17" s="2"/>
      <c r="D17" s="2"/>
      <c r="E17" s="12"/>
      <c r="F17" s="9"/>
      <c r="K17" s="3">
        <f t="shared" si="0"/>
        <v>0</v>
      </c>
    </row>
    <row r="18" spans="1:11" ht="28.8" x14ac:dyDescent="0.3">
      <c r="A18" s="1">
        <v>1</v>
      </c>
      <c r="B18" s="2">
        <v>2</v>
      </c>
      <c r="C18" s="2"/>
      <c r="D18" s="2"/>
      <c r="E18" s="12" t="s">
        <v>144</v>
      </c>
      <c r="F18" s="9"/>
      <c r="G18" s="6"/>
      <c r="H18" s="6"/>
      <c r="K18" s="3">
        <f t="shared" si="0"/>
        <v>0</v>
      </c>
    </row>
    <row r="19" spans="1:11" x14ac:dyDescent="0.3">
      <c r="A19" s="1">
        <v>1</v>
      </c>
      <c r="B19" s="2">
        <v>2</v>
      </c>
      <c r="C19" s="2">
        <v>1</v>
      </c>
      <c r="D19" s="2"/>
      <c r="E19" s="12" t="s">
        <v>101</v>
      </c>
      <c r="F19" s="9"/>
      <c r="G19" s="6"/>
      <c r="H19" s="6"/>
      <c r="K19" s="3">
        <f t="shared" si="0"/>
        <v>0</v>
      </c>
    </row>
    <row r="20" spans="1:11" x14ac:dyDescent="0.3">
      <c r="A20" s="1">
        <v>1</v>
      </c>
      <c r="B20" s="2">
        <v>2</v>
      </c>
      <c r="C20" s="2">
        <v>1</v>
      </c>
      <c r="D20" s="2" t="s">
        <v>14</v>
      </c>
      <c r="E20" s="12" t="s">
        <v>137</v>
      </c>
      <c r="F20" s="9" t="s">
        <v>138</v>
      </c>
      <c r="G20" s="6" t="s">
        <v>9</v>
      </c>
      <c r="H20" s="6" t="s">
        <v>3</v>
      </c>
      <c r="I20" s="3">
        <v>5</v>
      </c>
      <c r="K20" s="3">
        <f t="shared" si="0"/>
        <v>0</v>
      </c>
    </row>
    <row r="21" spans="1:11" x14ac:dyDescent="0.3">
      <c r="A21" s="1">
        <v>1</v>
      </c>
      <c r="B21" s="2">
        <v>2</v>
      </c>
      <c r="C21" s="2">
        <v>1</v>
      </c>
      <c r="D21" s="2" t="s">
        <v>15</v>
      </c>
      <c r="E21" s="12" t="s">
        <v>139</v>
      </c>
      <c r="F21" s="9" t="s">
        <v>138</v>
      </c>
      <c r="G21" s="6" t="s">
        <v>9</v>
      </c>
      <c r="H21" s="6" t="s">
        <v>3</v>
      </c>
      <c r="I21" s="3">
        <v>5</v>
      </c>
      <c r="K21" s="3">
        <f t="shared" si="0"/>
        <v>0</v>
      </c>
    </row>
    <row r="22" spans="1:11" x14ac:dyDescent="0.3">
      <c r="A22" s="1">
        <v>1</v>
      </c>
      <c r="B22" s="2">
        <v>2</v>
      </c>
      <c r="C22" s="2">
        <v>1</v>
      </c>
      <c r="D22" s="2" t="s">
        <v>16</v>
      </c>
      <c r="E22" s="12" t="s">
        <v>135</v>
      </c>
      <c r="F22" s="9" t="s">
        <v>136</v>
      </c>
      <c r="G22" s="6" t="s">
        <v>8</v>
      </c>
      <c r="H22" s="6" t="s">
        <v>3</v>
      </c>
      <c r="I22" s="3">
        <v>10</v>
      </c>
      <c r="K22" s="3">
        <f t="shared" si="0"/>
        <v>0</v>
      </c>
    </row>
    <row r="23" spans="1:11" ht="61.2" customHeight="1" x14ac:dyDescent="0.3">
      <c r="A23" s="1">
        <v>1</v>
      </c>
      <c r="B23" s="2">
        <v>2</v>
      </c>
      <c r="C23" s="2">
        <v>1</v>
      </c>
      <c r="D23" s="2" t="s">
        <v>23</v>
      </c>
      <c r="E23" s="12" t="s">
        <v>63</v>
      </c>
      <c r="F23" s="9" t="s">
        <v>32</v>
      </c>
      <c r="G23" s="3" t="s">
        <v>8</v>
      </c>
      <c r="H23" s="3" t="s">
        <v>3</v>
      </c>
      <c r="I23" s="3">
        <v>2</v>
      </c>
      <c r="K23" s="3">
        <f t="shared" si="0"/>
        <v>0</v>
      </c>
    </row>
    <row r="24" spans="1:11" ht="28.8" x14ac:dyDescent="0.3">
      <c r="A24" s="1"/>
      <c r="B24" s="2">
        <v>2</v>
      </c>
      <c r="C24" s="2">
        <v>1</v>
      </c>
      <c r="D24" s="2" t="s">
        <v>17</v>
      </c>
      <c r="E24" s="12" t="s">
        <v>58</v>
      </c>
      <c r="F24" s="9" t="s">
        <v>33</v>
      </c>
      <c r="G24" s="3" t="s">
        <v>9</v>
      </c>
      <c r="H24" s="3" t="s">
        <v>3</v>
      </c>
      <c r="I24" s="3">
        <v>1</v>
      </c>
      <c r="K24" s="3">
        <f t="shared" si="0"/>
        <v>0</v>
      </c>
    </row>
    <row r="25" spans="1:11" ht="57.6" x14ac:dyDescent="0.3">
      <c r="A25" s="1"/>
      <c r="B25" s="2">
        <v>2</v>
      </c>
      <c r="C25" s="2">
        <v>1</v>
      </c>
      <c r="D25" s="2" t="s">
        <v>30</v>
      </c>
      <c r="E25" s="12" t="s">
        <v>24</v>
      </c>
      <c r="F25" s="9" t="s">
        <v>65</v>
      </c>
      <c r="G25" s="3" t="s">
        <v>8</v>
      </c>
      <c r="H25" s="3" t="s">
        <v>3</v>
      </c>
      <c r="I25" s="3">
        <v>12</v>
      </c>
      <c r="K25" s="3">
        <f t="shared" si="0"/>
        <v>0</v>
      </c>
    </row>
    <row r="26" spans="1:11" ht="43.2" x14ac:dyDescent="0.3">
      <c r="A26" s="1"/>
      <c r="B26" s="2">
        <v>2</v>
      </c>
      <c r="C26" s="2">
        <v>1</v>
      </c>
      <c r="D26" s="2" t="s">
        <v>57</v>
      </c>
      <c r="E26" s="12" t="s">
        <v>31</v>
      </c>
      <c r="F26" s="15" t="s">
        <v>42</v>
      </c>
      <c r="G26" s="3" t="s">
        <v>8</v>
      </c>
      <c r="H26" s="3" t="s">
        <v>3</v>
      </c>
      <c r="I26" s="3">
        <v>1</v>
      </c>
      <c r="K26" s="3">
        <f t="shared" si="0"/>
        <v>0</v>
      </c>
    </row>
    <row r="27" spans="1:11" x14ac:dyDescent="0.3">
      <c r="A27" s="1">
        <v>1</v>
      </c>
      <c r="B27" s="2">
        <v>2</v>
      </c>
      <c r="C27" s="2">
        <v>2</v>
      </c>
      <c r="D27" s="2"/>
      <c r="E27" s="12" t="s">
        <v>120</v>
      </c>
      <c r="K27" s="3">
        <f t="shared" si="0"/>
        <v>0</v>
      </c>
    </row>
    <row r="28" spans="1:11" x14ac:dyDescent="0.3">
      <c r="A28" s="1">
        <v>1</v>
      </c>
      <c r="B28" s="2">
        <v>2</v>
      </c>
      <c r="C28" s="2">
        <v>2</v>
      </c>
      <c r="D28" s="2" t="s">
        <v>14</v>
      </c>
      <c r="E28" s="12" t="s">
        <v>121</v>
      </c>
      <c r="F28" s="9" t="s">
        <v>128</v>
      </c>
      <c r="G28" s="3" t="s">
        <v>129</v>
      </c>
      <c r="H28" s="3" t="s">
        <v>93</v>
      </c>
      <c r="I28" s="3">
        <v>1</v>
      </c>
      <c r="K28" s="3">
        <f t="shared" si="0"/>
        <v>0</v>
      </c>
    </row>
    <row r="29" spans="1:11" x14ac:dyDescent="0.3">
      <c r="A29" s="1">
        <v>1</v>
      </c>
      <c r="B29" s="2">
        <v>2</v>
      </c>
      <c r="C29" s="2">
        <v>2</v>
      </c>
      <c r="D29" s="2" t="s">
        <v>15</v>
      </c>
      <c r="E29" s="12" t="s">
        <v>122</v>
      </c>
      <c r="F29" s="9" t="s">
        <v>123</v>
      </c>
      <c r="G29" s="3" t="s">
        <v>9</v>
      </c>
      <c r="H29" s="3" t="s">
        <v>3</v>
      </c>
      <c r="I29" s="3">
        <v>3</v>
      </c>
      <c r="K29" s="3">
        <f t="shared" si="0"/>
        <v>0</v>
      </c>
    </row>
    <row r="30" spans="1:11" ht="28.8" x14ac:dyDescent="0.3">
      <c r="A30" s="1">
        <v>1</v>
      </c>
      <c r="B30" s="2">
        <v>2</v>
      </c>
      <c r="C30" s="2">
        <v>2</v>
      </c>
      <c r="D30" s="2" t="s">
        <v>16</v>
      </c>
      <c r="E30" s="12" t="s">
        <v>132</v>
      </c>
      <c r="F30" s="9" t="s">
        <v>133</v>
      </c>
      <c r="G30" s="3" t="s">
        <v>8</v>
      </c>
      <c r="H30" s="3" t="s">
        <v>3</v>
      </c>
      <c r="I30" s="3">
        <v>10</v>
      </c>
      <c r="K30" s="3">
        <f t="shared" si="0"/>
        <v>0</v>
      </c>
    </row>
    <row r="31" spans="1:11" ht="13.95" customHeight="1" x14ac:dyDescent="0.3">
      <c r="A31" s="1"/>
      <c r="B31" s="2">
        <v>2</v>
      </c>
      <c r="C31" s="2">
        <v>2</v>
      </c>
      <c r="D31" s="2" t="s">
        <v>23</v>
      </c>
      <c r="E31" s="12" t="s">
        <v>124</v>
      </c>
      <c r="F31" s="9" t="s">
        <v>125</v>
      </c>
      <c r="G31" s="3" t="s">
        <v>8</v>
      </c>
      <c r="H31" s="3" t="s">
        <v>3</v>
      </c>
      <c r="I31" s="3">
        <v>5</v>
      </c>
      <c r="K31" s="3">
        <f t="shared" si="0"/>
        <v>0</v>
      </c>
    </row>
    <row r="32" spans="1:11" ht="57.6" x14ac:dyDescent="0.3">
      <c r="A32" s="1"/>
      <c r="B32" s="2">
        <v>2</v>
      </c>
      <c r="C32" s="2">
        <v>2</v>
      </c>
      <c r="D32" s="2" t="s">
        <v>17</v>
      </c>
      <c r="E32" s="12" t="s">
        <v>127</v>
      </c>
      <c r="F32" s="9" t="s">
        <v>126</v>
      </c>
      <c r="G32" s="3" t="s">
        <v>8</v>
      </c>
      <c r="H32" s="3" t="s">
        <v>3</v>
      </c>
      <c r="I32" s="3">
        <v>15</v>
      </c>
      <c r="K32" s="3">
        <f t="shared" si="0"/>
        <v>0</v>
      </c>
    </row>
    <row r="33" spans="1:11" x14ac:dyDescent="0.3">
      <c r="A33" s="1"/>
      <c r="B33" s="2">
        <v>2</v>
      </c>
      <c r="C33" s="2">
        <v>3</v>
      </c>
      <c r="D33" s="2"/>
      <c r="E33" s="12" t="s">
        <v>13</v>
      </c>
      <c r="F33" s="9"/>
      <c r="K33" s="3">
        <f t="shared" si="0"/>
        <v>0</v>
      </c>
    </row>
    <row r="34" spans="1:11" x14ac:dyDescent="0.3">
      <c r="A34" s="1"/>
      <c r="B34" s="2">
        <v>2</v>
      </c>
      <c r="C34" s="2">
        <v>3</v>
      </c>
      <c r="D34" s="2" t="s">
        <v>14</v>
      </c>
      <c r="E34" s="12" t="s">
        <v>64</v>
      </c>
      <c r="F34" s="9"/>
      <c r="G34" s="3" t="s">
        <v>9</v>
      </c>
      <c r="H34" s="3" t="s">
        <v>3</v>
      </c>
      <c r="I34" s="3">
        <v>1</v>
      </c>
      <c r="K34" s="3">
        <f t="shared" si="0"/>
        <v>0</v>
      </c>
    </row>
    <row r="35" spans="1:11" x14ac:dyDescent="0.3">
      <c r="A35" s="1"/>
      <c r="B35" s="2">
        <v>2</v>
      </c>
      <c r="C35" s="2">
        <v>3</v>
      </c>
      <c r="D35" s="2" t="s">
        <v>15</v>
      </c>
      <c r="E35" s="12" t="s">
        <v>66</v>
      </c>
      <c r="F35" s="12"/>
      <c r="G35" s="3" t="s">
        <v>9</v>
      </c>
      <c r="H35" s="3" t="s">
        <v>3</v>
      </c>
      <c r="I35" s="3">
        <v>1</v>
      </c>
      <c r="K35" s="3">
        <f t="shared" si="0"/>
        <v>0</v>
      </c>
    </row>
    <row r="36" spans="1:11" x14ac:dyDescent="0.3">
      <c r="A36" s="1"/>
      <c r="B36" s="2">
        <v>2</v>
      </c>
      <c r="C36" s="2">
        <v>3</v>
      </c>
      <c r="D36" s="2" t="s">
        <v>16</v>
      </c>
      <c r="E36" s="12" t="s">
        <v>67</v>
      </c>
      <c r="F36" s="12"/>
      <c r="G36" s="3" t="s">
        <v>9</v>
      </c>
      <c r="H36" s="3" t="s">
        <v>3</v>
      </c>
      <c r="I36" s="3">
        <v>1</v>
      </c>
      <c r="K36" s="3">
        <f t="shared" si="0"/>
        <v>0</v>
      </c>
    </row>
    <row r="37" spans="1:11" x14ac:dyDescent="0.3">
      <c r="A37" s="1"/>
      <c r="B37" s="2">
        <v>2</v>
      </c>
      <c r="C37" s="2">
        <v>3</v>
      </c>
      <c r="D37" s="2" t="s">
        <v>23</v>
      </c>
      <c r="E37" s="12" t="s">
        <v>140</v>
      </c>
      <c r="F37" s="12"/>
      <c r="G37" s="3" t="s">
        <v>9</v>
      </c>
      <c r="H37" s="3" t="s">
        <v>3</v>
      </c>
      <c r="I37" s="3">
        <v>1</v>
      </c>
      <c r="K37" s="3">
        <f t="shared" si="0"/>
        <v>0</v>
      </c>
    </row>
    <row r="38" spans="1:11" x14ac:dyDescent="0.3">
      <c r="A38" s="1"/>
      <c r="B38" s="2">
        <v>2</v>
      </c>
      <c r="C38" s="2">
        <v>3</v>
      </c>
      <c r="D38" s="2" t="s">
        <v>17</v>
      </c>
      <c r="E38" s="12" t="s">
        <v>59</v>
      </c>
      <c r="F38" s="12" t="s">
        <v>34</v>
      </c>
      <c r="G38" s="3" t="s">
        <v>9</v>
      </c>
      <c r="H38" s="3" t="s">
        <v>3</v>
      </c>
      <c r="I38" s="3">
        <v>1</v>
      </c>
      <c r="K38" s="3">
        <f t="shared" si="0"/>
        <v>0</v>
      </c>
    </row>
    <row r="39" spans="1:11" x14ac:dyDescent="0.3">
      <c r="A39" s="1"/>
      <c r="B39" s="2">
        <v>2</v>
      </c>
      <c r="C39" s="2">
        <v>4</v>
      </c>
      <c r="D39" s="2"/>
      <c r="E39" s="12" t="s">
        <v>53</v>
      </c>
      <c r="F39" s="9"/>
      <c r="K39" s="3">
        <f t="shared" si="0"/>
        <v>0</v>
      </c>
    </row>
    <row r="40" spans="1:11" ht="28.8" x14ac:dyDescent="0.3">
      <c r="A40" s="1">
        <v>1</v>
      </c>
      <c r="B40" s="2">
        <v>2</v>
      </c>
      <c r="C40" s="2">
        <v>4</v>
      </c>
      <c r="D40" s="2" t="s">
        <v>14</v>
      </c>
      <c r="E40" s="12" t="s">
        <v>141</v>
      </c>
      <c r="F40" s="9"/>
      <c r="G40" s="3" t="s">
        <v>9</v>
      </c>
      <c r="H40" s="3" t="s">
        <v>3</v>
      </c>
      <c r="I40" s="3">
        <v>75</v>
      </c>
      <c r="K40" s="3">
        <f t="shared" si="0"/>
        <v>0</v>
      </c>
    </row>
    <row r="41" spans="1:11" ht="28.8" x14ac:dyDescent="0.3">
      <c r="A41" s="1"/>
      <c r="B41" s="2">
        <v>2</v>
      </c>
      <c r="C41" s="2">
        <v>4</v>
      </c>
      <c r="D41" s="2" t="s">
        <v>15</v>
      </c>
      <c r="E41" s="12" t="s">
        <v>68</v>
      </c>
      <c r="F41" s="9" t="s">
        <v>69</v>
      </c>
      <c r="G41" s="3" t="s">
        <v>9</v>
      </c>
      <c r="H41" s="3" t="s">
        <v>3</v>
      </c>
      <c r="I41" s="3">
        <v>5</v>
      </c>
      <c r="K41" s="3">
        <f t="shared" si="0"/>
        <v>0</v>
      </c>
    </row>
    <row r="42" spans="1:11" x14ac:dyDescent="0.3">
      <c r="A42" s="1">
        <v>1</v>
      </c>
      <c r="B42" s="2">
        <v>2</v>
      </c>
      <c r="C42" s="2">
        <v>4</v>
      </c>
      <c r="D42" s="2" t="s">
        <v>16</v>
      </c>
      <c r="E42" s="12" t="s">
        <v>70</v>
      </c>
      <c r="F42" s="9" t="s">
        <v>35</v>
      </c>
      <c r="G42" s="3" t="s">
        <v>10</v>
      </c>
      <c r="H42" s="3" t="s">
        <v>3</v>
      </c>
      <c r="I42" s="3">
        <v>1</v>
      </c>
      <c r="K42" s="3">
        <f t="shared" si="0"/>
        <v>0</v>
      </c>
    </row>
    <row r="43" spans="1:11" x14ac:dyDescent="0.3">
      <c r="A43" s="1"/>
      <c r="B43" s="2">
        <v>2</v>
      </c>
      <c r="C43" s="2">
        <v>4</v>
      </c>
      <c r="D43" s="2" t="s">
        <v>23</v>
      </c>
      <c r="E43" s="12" t="s">
        <v>49</v>
      </c>
      <c r="F43" s="9"/>
      <c r="G43" s="3" t="s">
        <v>10</v>
      </c>
      <c r="H43" s="3" t="s">
        <v>3</v>
      </c>
      <c r="I43" s="3">
        <v>1</v>
      </c>
      <c r="K43" s="3">
        <f t="shared" si="0"/>
        <v>0</v>
      </c>
    </row>
    <row r="44" spans="1:11" x14ac:dyDescent="0.3">
      <c r="A44" s="1"/>
      <c r="B44" s="2">
        <v>2</v>
      </c>
      <c r="C44" s="2">
        <v>4</v>
      </c>
      <c r="D44" s="2" t="s">
        <v>17</v>
      </c>
      <c r="E44" s="12" t="s">
        <v>71</v>
      </c>
      <c r="F44" s="9" t="s">
        <v>55</v>
      </c>
      <c r="G44" s="3" t="s">
        <v>10</v>
      </c>
      <c r="H44" s="3" t="s">
        <v>3</v>
      </c>
      <c r="I44" s="3">
        <v>1</v>
      </c>
      <c r="K44" s="3">
        <f t="shared" si="0"/>
        <v>0</v>
      </c>
    </row>
    <row r="45" spans="1:11" ht="43.2" x14ac:dyDescent="0.3">
      <c r="A45" s="1">
        <v>1</v>
      </c>
      <c r="B45" s="2">
        <v>2</v>
      </c>
      <c r="C45" s="2">
        <v>5</v>
      </c>
      <c r="D45" s="2"/>
      <c r="E45" s="12" t="s">
        <v>72</v>
      </c>
      <c r="F45" s="9" t="s">
        <v>73</v>
      </c>
      <c r="G45" s="3" t="s">
        <v>28</v>
      </c>
      <c r="H45" s="3" t="s">
        <v>3</v>
      </c>
      <c r="I45" s="3">
        <v>5</v>
      </c>
      <c r="K45" s="3">
        <f t="shared" si="0"/>
        <v>0</v>
      </c>
    </row>
    <row r="46" spans="1:11" ht="28.8" x14ac:dyDescent="0.3">
      <c r="A46" s="1">
        <v>1</v>
      </c>
      <c r="B46" s="2">
        <v>2</v>
      </c>
      <c r="C46" s="2">
        <v>6</v>
      </c>
      <c r="D46" s="2"/>
      <c r="E46" s="2" t="s">
        <v>11</v>
      </c>
      <c r="F46" s="9" t="s">
        <v>37</v>
      </c>
      <c r="K46" s="3">
        <f t="shared" si="0"/>
        <v>0</v>
      </c>
    </row>
    <row r="47" spans="1:11" x14ac:dyDescent="0.3">
      <c r="A47" s="1">
        <v>1</v>
      </c>
      <c r="B47" s="2">
        <v>2</v>
      </c>
      <c r="C47" s="2">
        <v>6</v>
      </c>
      <c r="D47" s="2" t="s">
        <v>14</v>
      </c>
      <c r="E47" s="12" t="s">
        <v>74</v>
      </c>
      <c r="F47" s="9" t="s">
        <v>36</v>
      </c>
      <c r="G47" s="3" t="s">
        <v>9</v>
      </c>
      <c r="H47" s="3" t="s">
        <v>3</v>
      </c>
      <c r="I47" s="3">
        <v>2</v>
      </c>
      <c r="K47" s="3">
        <f t="shared" si="0"/>
        <v>0</v>
      </c>
    </row>
    <row r="48" spans="1:11" x14ac:dyDescent="0.3">
      <c r="A48" s="1">
        <v>1</v>
      </c>
      <c r="B48" s="2">
        <v>2</v>
      </c>
      <c r="C48" s="2">
        <v>6</v>
      </c>
      <c r="D48" s="2" t="s">
        <v>15</v>
      </c>
      <c r="E48" s="12" t="s">
        <v>75</v>
      </c>
      <c r="F48" s="9" t="s">
        <v>76</v>
      </c>
      <c r="G48" s="3" t="s">
        <v>12</v>
      </c>
      <c r="H48" s="3" t="s">
        <v>3</v>
      </c>
      <c r="I48" s="3">
        <v>10</v>
      </c>
      <c r="K48" s="3">
        <f t="shared" si="0"/>
        <v>0</v>
      </c>
    </row>
    <row r="49" spans="1:11" ht="15" customHeight="1" x14ac:dyDescent="0.3">
      <c r="A49" s="1"/>
      <c r="B49" s="2">
        <v>2</v>
      </c>
      <c r="C49" s="2">
        <v>7</v>
      </c>
      <c r="D49" s="2"/>
      <c r="E49" s="12" t="s">
        <v>62</v>
      </c>
      <c r="F49" s="9"/>
      <c r="K49" s="3">
        <f t="shared" si="0"/>
        <v>0</v>
      </c>
    </row>
    <row r="50" spans="1:11" ht="28.8" x14ac:dyDescent="0.3">
      <c r="A50" s="1"/>
      <c r="B50" s="2">
        <v>2</v>
      </c>
      <c r="C50" s="2">
        <v>7</v>
      </c>
      <c r="D50" s="2" t="s">
        <v>14</v>
      </c>
      <c r="E50" s="8" t="s">
        <v>91</v>
      </c>
      <c r="F50" s="8" t="s">
        <v>92</v>
      </c>
      <c r="G50" s="3" t="s">
        <v>9</v>
      </c>
      <c r="H50" s="3" t="s">
        <v>93</v>
      </c>
      <c r="I50" s="3">
        <v>1</v>
      </c>
      <c r="K50" s="3">
        <f t="shared" si="0"/>
        <v>0</v>
      </c>
    </row>
    <row r="51" spans="1:11" ht="28.8" x14ac:dyDescent="0.3">
      <c r="A51" s="1"/>
      <c r="B51" s="2">
        <v>2</v>
      </c>
      <c r="C51" s="2">
        <v>8</v>
      </c>
      <c r="D51" s="2"/>
      <c r="E51" s="12" t="s">
        <v>50</v>
      </c>
      <c r="F51" s="9"/>
      <c r="G51" s="3" t="s">
        <v>26</v>
      </c>
      <c r="H51" s="3" t="s">
        <v>27</v>
      </c>
      <c r="K51" s="3">
        <f t="shared" si="0"/>
        <v>0</v>
      </c>
    </row>
    <row r="52" spans="1:11" ht="15" customHeight="1" x14ac:dyDescent="0.3">
      <c r="A52" s="1"/>
      <c r="B52" s="2"/>
      <c r="C52" s="2"/>
      <c r="D52" s="2"/>
      <c r="E52" s="12"/>
      <c r="F52" s="9"/>
      <c r="K52" s="3">
        <f t="shared" ref="K52" si="1">I52*J52</f>
        <v>0</v>
      </c>
    </row>
    <row r="53" spans="1:11" x14ac:dyDescent="0.3">
      <c r="A53" s="1"/>
      <c r="B53" s="2">
        <v>3</v>
      </c>
      <c r="C53" s="2"/>
      <c r="D53" s="2"/>
      <c r="E53" s="12" t="s">
        <v>100</v>
      </c>
      <c r="F53" s="9"/>
      <c r="K53" s="3">
        <f t="shared" si="0"/>
        <v>0</v>
      </c>
    </row>
    <row r="54" spans="1:11" ht="28.8" x14ac:dyDescent="0.3">
      <c r="A54" s="1"/>
      <c r="B54" s="2">
        <v>3</v>
      </c>
      <c r="C54" s="2">
        <v>1</v>
      </c>
      <c r="D54" s="2"/>
      <c r="E54" s="12" t="s">
        <v>102</v>
      </c>
      <c r="F54" s="9" t="s">
        <v>103</v>
      </c>
      <c r="G54" s="3" t="s">
        <v>29</v>
      </c>
      <c r="H54" s="3" t="s">
        <v>3</v>
      </c>
      <c r="I54" s="3">
        <v>1</v>
      </c>
      <c r="K54" s="3">
        <f t="shared" si="0"/>
        <v>0</v>
      </c>
    </row>
    <row r="55" spans="1:11" x14ac:dyDescent="0.3">
      <c r="A55" s="1"/>
      <c r="B55" s="2">
        <v>3</v>
      </c>
      <c r="C55" s="2">
        <v>2</v>
      </c>
      <c r="D55" s="2"/>
      <c r="E55" s="12" t="s">
        <v>104</v>
      </c>
      <c r="F55" s="9"/>
      <c r="K55" s="3">
        <f t="shared" si="0"/>
        <v>0</v>
      </c>
    </row>
    <row r="56" spans="1:11" x14ac:dyDescent="0.3">
      <c r="A56" s="1"/>
      <c r="B56" s="2">
        <v>3</v>
      </c>
      <c r="C56" s="2">
        <v>2</v>
      </c>
      <c r="D56" s="2">
        <v>1</v>
      </c>
      <c r="E56" s="12" t="s">
        <v>105</v>
      </c>
      <c r="F56" s="9" t="s">
        <v>108</v>
      </c>
      <c r="G56" s="3" t="s">
        <v>9</v>
      </c>
      <c r="H56" s="3" t="s">
        <v>3</v>
      </c>
      <c r="I56" s="3">
        <v>30</v>
      </c>
      <c r="K56" s="3">
        <f t="shared" si="0"/>
        <v>0</v>
      </c>
    </row>
    <row r="57" spans="1:11" ht="28.8" x14ac:dyDescent="0.3">
      <c r="A57" s="1"/>
      <c r="B57" s="2">
        <v>3</v>
      </c>
      <c r="C57" s="2">
        <v>2</v>
      </c>
      <c r="D57" s="2">
        <v>2</v>
      </c>
      <c r="E57" s="12" t="s">
        <v>106</v>
      </c>
      <c r="F57" s="9" t="s">
        <v>109</v>
      </c>
      <c r="G57" s="3" t="s">
        <v>48</v>
      </c>
      <c r="H57" s="3" t="s">
        <v>3</v>
      </c>
      <c r="I57" s="3">
        <v>300</v>
      </c>
      <c r="K57" s="3">
        <f t="shared" si="0"/>
        <v>0</v>
      </c>
    </row>
    <row r="58" spans="1:11" ht="57.6" x14ac:dyDescent="0.3">
      <c r="A58" s="1"/>
      <c r="B58" s="2">
        <v>3</v>
      </c>
      <c r="C58" s="2">
        <v>2</v>
      </c>
      <c r="D58" s="2">
        <v>3</v>
      </c>
      <c r="E58" s="12" t="s">
        <v>107</v>
      </c>
      <c r="F58" s="9" t="s">
        <v>130</v>
      </c>
      <c r="G58" s="3" t="s">
        <v>9</v>
      </c>
      <c r="H58" s="3" t="s">
        <v>3</v>
      </c>
      <c r="I58" s="3">
        <v>30</v>
      </c>
      <c r="K58" s="3">
        <f t="shared" si="0"/>
        <v>0</v>
      </c>
    </row>
    <row r="59" spans="1:11" x14ac:dyDescent="0.3">
      <c r="A59" s="1"/>
      <c r="B59" s="2">
        <v>3</v>
      </c>
      <c r="C59" s="2">
        <v>3</v>
      </c>
      <c r="D59" s="2"/>
      <c r="E59" s="12" t="s">
        <v>44</v>
      </c>
      <c r="F59" s="9"/>
      <c r="K59" s="3">
        <f t="shared" si="0"/>
        <v>0</v>
      </c>
    </row>
    <row r="60" spans="1:11" x14ac:dyDescent="0.3">
      <c r="A60" s="1"/>
      <c r="B60" s="2">
        <v>3</v>
      </c>
      <c r="C60" s="2">
        <v>3</v>
      </c>
      <c r="D60" s="2">
        <v>1</v>
      </c>
      <c r="E60" s="12" t="s">
        <v>110</v>
      </c>
      <c r="F60" s="9" t="s">
        <v>112</v>
      </c>
      <c r="G60" s="3" t="s">
        <v>9</v>
      </c>
      <c r="H60" s="3" t="s">
        <v>114</v>
      </c>
      <c r="I60" s="3">
        <v>1</v>
      </c>
      <c r="K60" s="3">
        <f t="shared" si="0"/>
        <v>0</v>
      </c>
    </row>
    <row r="61" spans="1:11" ht="43.2" x14ac:dyDescent="0.3">
      <c r="A61" s="1"/>
      <c r="B61" s="2">
        <v>3</v>
      </c>
      <c r="C61" s="2">
        <v>3</v>
      </c>
      <c r="D61" s="2">
        <v>2</v>
      </c>
      <c r="E61" s="12" t="s">
        <v>111</v>
      </c>
      <c r="F61" s="9" t="s">
        <v>113</v>
      </c>
      <c r="G61" s="3" t="s">
        <v>9</v>
      </c>
      <c r="H61" s="3" t="s">
        <v>3</v>
      </c>
      <c r="I61" s="3">
        <v>6</v>
      </c>
      <c r="K61" s="3">
        <f t="shared" si="0"/>
        <v>0</v>
      </c>
    </row>
    <row r="62" spans="1:11" x14ac:dyDescent="0.3">
      <c r="A62" s="1"/>
      <c r="B62" s="2"/>
      <c r="C62" s="2"/>
      <c r="D62" s="2"/>
      <c r="E62" s="12"/>
      <c r="F62" s="9"/>
      <c r="K62" s="3">
        <f t="shared" si="0"/>
        <v>0</v>
      </c>
    </row>
    <row r="63" spans="1:11" x14ac:dyDescent="0.3">
      <c r="A63" s="1"/>
      <c r="B63" s="2">
        <v>4</v>
      </c>
      <c r="C63" s="2"/>
      <c r="D63" s="2"/>
      <c r="E63" s="12" t="s">
        <v>18</v>
      </c>
      <c r="F63" s="9"/>
      <c r="K63" s="3">
        <f t="shared" si="0"/>
        <v>0</v>
      </c>
    </row>
    <row r="64" spans="1:11" x14ac:dyDescent="0.3">
      <c r="A64" s="1"/>
      <c r="B64" s="2">
        <v>4</v>
      </c>
      <c r="C64" s="2">
        <v>1</v>
      </c>
      <c r="D64" s="2"/>
      <c r="E64" s="12" t="s">
        <v>77</v>
      </c>
      <c r="F64" s="9"/>
      <c r="K64" s="3">
        <f t="shared" si="0"/>
        <v>0</v>
      </c>
    </row>
    <row r="65" spans="1:11" ht="28.8" x14ac:dyDescent="0.3">
      <c r="A65" s="1"/>
      <c r="B65" s="2">
        <v>4</v>
      </c>
      <c r="C65" s="2">
        <v>1</v>
      </c>
      <c r="D65" s="2" t="s">
        <v>14</v>
      </c>
      <c r="E65" s="12" t="s">
        <v>51</v>
      </c>
      <c r="F65" s="9"/>
      <c r="G65" s="3" t="s">
        <v>9</v>
      </c>
      <c r="H65" s="3" t="s">
        <v>3</v>
      </c>
      <c r="I65" s="3">
        <v>3</v>
      </c>
      <c r="K65" s="3">
        <f t="shared" si="0"/>
        <v>0</v>
      </c>
    </row>
    <row r="66" spans="1:11" x14ac:dyDescent="0.3">
      <c r="A66" s="1"/>
      <c r="B66" s="2">
        <v>4</v>
      </c>
      <c r="C66" s="2">
        <v>1</v>
      </c>
      <c r="D66" s="2" t="s">
        <v>15</v>
      </c>
      <c r="E66" s="12" t="s">
        <v>19</v>
      </c>
      <c r="F66" s="9"/>
      <c r="G66" s="3" t="s">
        <v>9</v>
      </c>
      <c r="H66" s="3" t="s">
        <v>3</v>
      </c>
      <c r="I66" s="3">
        <v>1</v>
      </c>
      <c r="K66" s="3">
        <f t="shared" si="0"/>
        <v>0</v>
      </c>
    </row>
    <row r="67" spans="1:11" x14ac:dyDescent="0.3">
      <c r="A67" s="1"/>
      <c r="B67" s="2">
        <v>4</v>
      </c>
      <c r="C67" s="2">
        <v>1</v>
      </c>
      <c r="D67" s="2" t="s">
        <v>16</v>
      </c>
      <c r="E67" s="12" t="s">
        <v>80</v>
      </c>
      <c r="F67" s="9"/>
      <c r="G67" s="3" t="s">
        <v>9</v>
      </c>
      <c r="H67" s="3" t="s">
        <v>3</v>
      </c>
      <c r="I67" s="3">
        <v>250</v>
      </c>
      <c r="K67" s="3">
        <f t="shared" si="0"/>
        <v>0</v>
      </c>
    </row>
    <row r="68" spans="1:11" x14ac:dyDescent="0.3">
      <c r="A68" s="1"/>
      <c r="B68" s="2">
        <v>4</v>
      </c>
      <c r="C68" s="2">
        <v>1</v>
      </c>
      <c r="D68" s="2" t="s">
        <v>23</v>
      </c>
      <c r="E68" s="12" t="s">
        <v>143</v>
      </c>
      <c r="F68" s="9"/>
      <c r="G68" s="3" t="s">
        <v>9</v>
      </c>
      <c r="H68" s="3" t="s">
        <v>3</v>
      </c>
      <c r="I68" s="3">
        <v>2</v>
      </c>
      <c r="K68" s="3">
        <f t="shared" si="0"/>
        <v>0</v>
      </c>
    </row>
    <row r="69" spans="1:11" ht="28.8" x14ac:dyDescent="0.3">
      <c r="A69" s="1"/>
      <c r="B69" s="2">
        <v>4</v>
      </c>
      <c r="C69" s="2">
        <v>1</v>
      </c>
      <c r="D69" s="2" t="s">
        <v>17</v>
      </c>
      <c r="E69" s="12" t="s">
        <v>79</v>
      </c>
      <c r="F69" s="9"/>
      <c r="G69" s="3" t="s">
        <v>9</v>
      </c>
      <c r="H69" s="3" t="s">
        <v>3</v>
      </c>
      <c r="I69" s="3">
        <v>2</v>
      </c>
      <c r="K69" s="3">
        <f t="shared" si="0"/>
        <v>0</v>
      </c>
    </row>
    <row r="70" spans="1:11" ht="28.8" x14ac:dyDescent="0.3">
      <c r="A70" s="1"/>
      <c r="B70" s="2">
        <v>4</v>
      </c>
      <c r="C70" s="2">
        <v>1</v>
      </c>
      <c r="D70" s="2" t="s">
        <v>30</v>
      </c>
      <c r="E70" s="12" t="s">
        <v>38</v>
      </c>
      <c r="F70" s="9"/>
      <c r="G70" s="3" t="s">
        <v>26</v>
      </c>
      <c r="H70" s="3" t="s">
        <v>27</v>
      </c>
      <c r="K70" s="3">
        <f t="shared" si="0"/>
        <v>0</v>
      </c>
    </row>
    <row r="71" spans="1:11" x14ac:dyDescent="0.3">
      <c r="A71" s="1"/>
      <c r="B71" s="2">
        <v>4</v>
      </c>
      <c r="C71" s="2">
        <v>2</v>
      </c>
      <c r="D71" s="2"/>
      <c r="E71" s="12" t="s">
        <v>78</v>
      </c>
      <c r="F71" s="9"/>
      <c r="K71" s="3">
        <f t="shared" si="0"/>
        <v>0</v>
      </c>
    </row>
    <row r="72" spans="1:11" ht="28.8" x14ac:dyDescent="0.3">
      <c r="A72" s="1"/>
      <c r="B72" s="2">
        <v>4</v>
      </c>
      <c r="C72" s="2">
        <v>2</v>
      </c>
      <c r="D72" s="2" t="s">
        <v>14</v>
      </c>
      <c r="E72" s="12" t="s">
        <v>25</v>
      </c>
      <c r="F72" s="9"/>
      <c r="G72" s="3" t="s">
        <v>9</v>
      </c>
      <c r="H72" s="3" t="s">
        <v>3</v>
      </c>
      <c r="I72" s="3">
        <v>1</v>
      </c>
      <c r="K72" s="3">
        <f t="shared" si="0"/>
        <v>0</v>
      </c>
    </row>
    <row r="73" spans="1:11" x14ac:dyDescent="0.3">
      <c r="A73" s="1"/>
      <c r="B73" s="2">
        <v>4</v>
      </c>
      <c r="C73" s="2">
        <v>2</v>
      </c>
      <c r="D73" s="2" t="s">
        <v>15</v>
      </c>
      <c r="E73" s="12" t="s">
        <v>80</v>
      </c>
      <c r="F73" s="9" t="s">
        <v>142</v>
      </c>
      <c r="G73" s="3" t="s">
        <v>9</v>
      </c>
      <c r="H73" s="3" t="s">
        <v>3</v>
      </c>
      <c r="I73" s="3">
        <v>200</v>
      </c>
      <c r="K73" s="3">
        <f t="shared" si="0"/>
        <v>0</v>
      </c>
    </row>
    <row r="74" spans="1:11" ht="28.8" x14ac:dyDescent="0.3">
      <c r="A74" s="1"/>
      <c r="B74" s="2">
        <v>4</v>
      </c>
      <c r="C74" s="2">
        <v>2</v>
      </c>
      <c r="D74" s="2" t="s">
        <v>16</v>
      </c>
      <c r="E74" s="12" t="s">
        <v>40</v>
      </c>
      <c r="F74" s="9"/>
      <c r="G74" s="3" t="s">
        <v>26</v>
      </c>
      <c r="H74" s="3" t="s">
        <v>27</v>
      </c>
      <c r="K74" s="3">
        <f t="shared" si="0"/>
        <v>0</v>
      </c>
    </row>
    <row r="75" spans="1:11" x14ac:dyDescent="0.3">
      <c r="A75" s="1"/>
      <c r="B75" s="2"/>
      <c r="C75" s="2"/>
      <c r="D75" s="2"/>
      <c r="E75" s="12"/>
      <c r="F75" s="9"/>
      <c r="K75" s="3">
        <f t="shared" ref="K75" si="2">I75*J75</f>
        <v>0</v>
      </c>
    </row>
    <row r="76" spans="1:11" x14ac:dyDescent="0.3">
      <c r="A76" s="1"/>
      <c r="B76" s="2">
        <v>5</v>
      </c>
      <c r="C76" s="2"/>
      <c r="D76" s="2"/>
      <c r="E76" s="12" t="s">
        <v>39</v>
      </c>
      <c r="F76" s="9"/>
      <c r="K76" s="3">
        <f t="shared" ref="K76:K86" si="3">I76*J76</f>
        <v>0</v>
      </c>
    </row>
    <row r="77" spans="1:11" x14ac:dyDescent="0.3">
      <c r="A77" s="1"/>
      <c r="B77" s="2">
        <v>5</v>
      </c>
      <c r="C77" s="2">
        <v>1</v>
      </c>
      <c r="D77" s="2"/>
      <c r="E77" s="12" t="s">
        <v>82</v>
      </c>
      <c r="F77" s="9"/>
      <c r="K77" s="3">
        <f t="shared" si="3"/>
        <v>0</v>
      </c>
    </row>
    <row r="78" spans="1:11" x14ac:dyDescent="0.3">
      <c r="A78" s="1"/>
      <c r="B78" s="2">
        <v>5</v>
      </c>
      <c r="C78" s="2">
        <v>1</v>
      </c>
      <c r="D78" s="2" t="s">
        <v>14</v>
      </c>
      <c r="E78" t="s">
        <v>83</v>
      </c>
      <c r="F78" t="s">
        <v>118</v>
      </c>
      <c r="G78" s="3" t="s">
        <v>85</v>
      </c>
      <c r="H78" s="3" t="s">
        <v>3</v>
      </c>
      <c r="I78" s="3">
        <v>1</v>
      </c>
      <c r="K78" s="3">
        <f t="shared" si="3"/>
        <v>0</v>
      </c>
    </row>
    <row r="79" spans="1:11" x14ac:dyDescent="0.3">
      <c r="A79" s="1"/>
      <c r="B79" s="2">
        <v>5</v>
      </c>
      <c r="C79" s="2">
        <v>1</v>
      </c>
      <c r="D79" s="2" t="s">
        <v>15</v>
      </c>
      <c r="E79" t="s">
        <v>84</v>
      </c>
      <c r="F79" t="s">
        <v>118</v>
      </c>
      <c r="G79" s="3" t="s">
        <v>85</v>
      </c>
      <c r="H79" s="3" t="s">
        <v>3</v>
      </c>
      <c r="I79" s="3">
        <v>1</v>
      </c>
      <c r="K79" s="3">
        <f t="shared" si="3"/>
        <v>0</v>
      </c>
    </row>
    <row r="80" spans="1:11" x14ac:dyDescent="0.3">
      <c r="A80" s="1"/>
      <c r="B80" s="2">
        <v>5</v>
      </c>
      <c r="C80" s="2">
        <v>2</v>
      </c>
      <c r="D80" s="2"/>
      <c r="E80" s="12" t="s">
        <v>86</v>
      </c>
      <c r="F80" s="9"/>
      <c r="K80" s="3">
        <f t="shared" si="3"/>
        <v>0</v>
      </c>
    </row>
    <row r="81" spans="1:13" x14ac:dyDescent="0.3">
      <c r="A81" s="1"/>
      <c r="B81" s="2">
        <v>5</v>
      </c>
      <c r="C81" s="2">
        <v>2</v>
      </c>
      <c r="D81" s="2" t="s">
        <v>14</v>
      </c>
      <c r="E81" t="s">
        <v>87</v>
      </c>
      <c r="F81" s="13"/>
      <c r="G81" s="3" t="s">
        <v>85</v>
      </c>
      <c r="H81" s="3" t="s">
        <v>3</v>
      </c>
      <c r="I81" s="3">
        <v>1</v>
      </c>
      <c r="K81" s="3">
        <f t="shared" si="3"/>
        <v>0</v>
      </c>
    </row>
    <row r="82" spans="1:13" x14ac:dyDescent="0.3">
      <c r="A82" s="1"/>
      <c r="B82" s="2">
        <v>5</v>
      </c>
      <c r="C82" s="2">
        <v>2</v>
      </c>
      <c r="D82" s="2" t="s">
        <v>15</v>
      </c>
      <c r="E82" t="s">
        <v>88</v>
      </c>
      <c r="F82" s="13"/>
      <c r="G82" s="3" t="s">
        <v>85</v>
      </c>
      <c r="H82" s="3" t="s">
        <v>3</v>
      </c>
      <c r="I82" s="3">
        <v>1</v>
      </c>
      <c r="K82" s="3">
        <f t="shared" si="3"/>
        <v>0</v>
      </c>
    </row>
    <row r="83" spans="1:13" x14ac:dyDescent="0.3">
      <c r="A83" s="1"/>
      <c r="B83" s="2">
        <v>5</v>
      </c>
      <c r="C83" s="2">
        <v>3</v>
      </c>
      <c r="D83" s="2"/>
      <c r="E83" s="12" t="s">
        <v>45</v>
      </c>
      <c r="F83" s="13"/>
      <c r="K83" s="3">
        <f t="shared" si="3"/>
        <v>0</v>
      </c>
    </row>
    <row r="84" spans="1:13" x14ac:dyDescent="0.3">
      <c r="A84" s="1"/>
      <c r="B84" s="2">
        <v>5</v>
      </c>
      <c r="C84" s="2">
        <v>3</v>
      </c>
      <c r="D84" s="2">
        <v>1</v>
      </c>
      <c r="E84" s="12" t="s">
        <v>44</v>
      </c>
      <c r="F84" s="13" t="s">
        <v>47</v>
      </c>
      <c r="G84" s="3" t="s">
        <v>48</v>
      </c>
      <c r="H84" s="3" t="s">
        <v>3</v>
      </c>
      <c r="I84" s="3">
        <v>10</v>
      </c>
      <c r="K84" s="3">
        <f t="shared" si="3"/>
        <v>0</v>
      </c>
    </row>
    <row r="85" spans="1:13" x14ac:dyDescent="0.3">
      <c r="A85" s="1"/>
      <c r="B85" s="2">
        <v>5</v>
      </c>
      <c r="C85" s="2">
        <v>3</v>
      </c>
      <c r="D85" s="2">
        <v>2</v>
      </c>
      <c r="E85" s="12" t="s">
        <v>46</v>
      </c>
      <c r="F85" s="13" t="s">
        <v>47</v>
      </c>
      <c r="G85" s="3" t="s">
        <v>48</v>
      </c>
      <c r="H85" s="3" t="s">
        <v>3</v>
      </c>
      <c r="I85" s="3">
        <v>10</v>
      </c>
      <c r="K85" s="3">
        <f t="shared" si="3"/>
        <v>0</v>
      </c>
    </row>
    <row r="86" spans="1:13" x14ac:dyDescent="0.3">
      <c r="A86" s="1"/>
      <c r="B86" s="2">
        <v>5</v>
      </c>
      <c r="C86" s="2">
        <v>3</v>
      </c>
      <c r="D86" s="2">
        <v>3</v>
      </c>
      <c r="E86" s="12" t="s">
        <v>81</v>
      </c>
      <c r="F86" s="13" t="s">
        <v>47</v>
      </c>
      <c r="G86" s="3" t="s">
        <v>48</v>
      </c>
      <c r="H86" s="3" t="s">
        <v>3</v>
      </c>
      <c r="I86" s="3">
        <v>10</v>
      </c>
      <c r="K86" s="3">
        <f t="shared" si="3"/>
        <v>0</v>
      </c>
    </row>
    <row r="87" spans="1:13" x14ac:dyDescent="0.3">
      <c r="A87" s="1"/>
      <c r="B87" s="2">
        <v>5</v>
      </c>
      <c r="C87" s="2">
        <v>4</v>
      </c>
      <c r="D87" s="2"/>
      <c r="E87" s="12" t="s">
        <v>52</v>
      </c>
      <c r="F87" s="13" t="s">
        <v>56</v>
      </c>
      <c r="G87" s="3" t="s">
        <v>54</v>
      </c>
      <c r="H87" s="3" t="s">
        <v>3</v>
      </c>
    </row>
    <row r="88" spans="1:13" x14ac:dyDescent="0.3">
      <c r="A88" s="1"/>
      <c r="B88" s="2">
        <v>5</v>
      </c>
      <c r="C88" s="2">
        <v>5</v>
      </c>
      <c r="D88" s="2"/>
      <c r="E88" s="12" t="s">
        <v>89</v>
      </c>
      <c r="F88" s="13" t="s">
        <v>90</v>
      </c>
      <c r="H88" s="3" t="s">
        <v>27</v>
      </c>
    </row>
    <row r="89" spans="1:13" x14ac:dyDescent="0.3">
      <c r="A89" s="1"/>
      <c r="B89" s="2"/>
      <c r="C89" s="2"/>
      <c r="D89" s="2"/>
      <c r="E89" s="12"/>
      <c r="F89" s="9"/>
      <c r="K89" s="3">
        <f t="shared" ref="K89" si="4">I89*J89</f>
        <v>0</v>
      </c>
    </row>
    <row r="90" spans="1:13" x14ac:dyDescent="0.3">
      <c r="A90" s="1"/>
      <c r="B90" s="2"/>
      <c r="C90" s="2"/>
      <c r="D90" s="2"/>
      <c r="E90" s="12" t="s">
        <v>20</v>
      </c>
      <c r="F90" s="9"/>
      <c r="K90" s="7">
        <f>SUM(K8:K89)</f>
        <v>0</v>
      </c>
      <c r="L90" s="16"/>
    </row>
    <row r="91" spans="1:13" x14ac:dyDescent="0.3">
      <c r="A91" s="1"/>
      <c r="B91" s="2"/>
      <c r="C91" s="2"/>
      <c r="D91" s="2"/>
      <c r="E91" s="12" t="s">
        <v>41</v>
      </c>
      <c r="F91" s="9"/>
      <c r="K91" s="7">
        <f>K90*0.21</f>
        <v>0</v>
      </c>
    </row>
    <row r="92" spans="1:13" x14ac:dyDescent="0.3">
      <c r="A92" s="1"/>
      <c r="B92" s="2"/>
      <c r="C92" s="2"/>
      <c r="D92" s="2"/>
      <c r="E92" s="12" t="s">
        <v>21</v>
      </c>
      <c r="F92" s="9"/>
      <c r="K92" s="7">
        <f>K90*1.21</f>
        <v>0</v>
      </c>
      <c r="L92" s="16"/>
      <c r="M92" s="16"/>
    </row>
    <row r="93" spans="1:13" x14ac:dyDescent="0.3">
      <c r="A93" s="1"/>
      <c r="B93" s="2"/>
      <c r="C93" s="2"/>
      <c r="D93" s="2"/>
      <c r="E93" s="12"/>
      <c r="F93" s="9"/>
    </row>
  </sheetData>
  <mergeCells count="2">
    <mergeCell ref="A5:D5"/>
    <mergeCell ref="E1:J1"/>
  </mergeCells>
  <conditionalFormatting sqref="A13:A16 A45:A47 C45:F47 B45:B48 G45:J48 A48:F48 A53:J86 A87:K93">
    <cfRule type="expression" dxfId="50" priority="881">
      <formula>TRUE</formula>
    </cfRule>
  </conditionalFormatting>
  <conditionalFormatting sqref="A13:A16 A53:J86 A87:K93 A45:A47 C45:F47 B45:B48 G45:J48 A48:F48">
    <cfRule type="expression" dxfId="49" priority="880" stopIfTrue="1">
      <formula>IF($D13="","waar","onwaar")</formula>
    </cfRule>
  </conditionalFormatting>
  <conditionalFormatting sqref="A13:A16">
    <cfRule type="expression" dxfId="48" priority="856" stopIfTrue="1">
      <formula>IF($C13="","waar","onwaar")</formula>
    </cfRule>
  </conditionalFormatting>
  <conditionalFormatting sqref="A8:F10 B27:B30 A27:A32 G27:J32 C28:F30">
    <cfRule type="expression" dxfId="47" priority="100">
      <formula>TRUE</formula>
    </cfRule>
    <cfRule type="expression" dxfId="46" priority="99" stopIfTrue="1">
      <formula>IF($D8="","waar","onwaar")</formula>
    </cfRule>
    <cfRule type="expression" dxfId="45" priority="98" stopIfTrue="1">
      <formula>IF($C8="","waar","onwaar")</formula>
    </cfRule>
  </conditionalFormatting>
  <conditionalFormatting sqref="A11:F12 A6:K7">
    <cfRule type="expression" dxfId="44" priority="151" stopIfTrue="1">
      <formula>IF($B6="","waar","onwaar")</formula>
    </cfRule>
  </conditionalFormatting>
  <conditionalFormatting sqref="A12:J12">
    <cfRule type="expression" dxfId="43" priority="103" stopIfTrue="1">
      <formula>IF($D12="","waar","onwaar")</formula>
    </cfRule>
    <cfRule type="expression" dxfId="42" priority="104">
      <formula>TRUE</formula>
    </cfRule>
    <cfRule type="expression" dxfId="41" priority="102" stopIfTrue="1">
      <formula>IF($C12="","waar","onwaar")</formula>
    </cfRule>
  </conditionalFormatting>
  <conditionalFormatting sqref="A13:J13 A14:F15 I14:J15 A16:D16 F16:J16">
    <cfRule type="expression" dxfId="40" priority="315" stopIfTrue="1">
      <formula>IF($B13="","waar","onwaar")</formula>
    </cfRule>
  </conditionalFormatting>
  <conditionalFormatting sqref="A17:J26">
    <cfRule type="expression" dxfId="39" priority="9" stopIfTrue="1">
      <formula>IF($B17="","waar","onwaar")</formula>
    </cfRule>
    <cfRule type="expression" dxfId="38" priority="10" stopIfTrue="1">
      <formula>IF($C17="","waar","onwaar")</formula>
    </cfRule>
    <cfRule type="expression" dxfId="37" priority="11" stopIfTrue="1">
      <formula>IF($D17="","waar","onwaar")</formula>
    </cfRule>
    <cfRule type="expression" dxfId="36" priority="12">
      <formula>TRUE</formula>
    </cfRule>
  </conditionalFormatting>
  <conditionalFormatting sqref="A33:J44">
    <cfRule type="expression" dxfId="35" priority="7" stopIfTrue="1">
      <formula>IF($D33="","waar","onwaar")</formula>
    </cfRule>
    <cfRule type="expression" dxfId="34" priority="8">
      <formula>TRUE</formula>
    </cfRule>
  </conditionalFormatting>
  <conditionalFormatting sqref="A33:J52">
    <cfRule type="expression" dxfId="33" priority="2" stopIfTrue="1">
      <formula>IF($C33="","waar","onwaar")</formula>
    </cfRule>
    <cfRule type="expression" dxfId="32" priority="1" stopIfTrue="1">
      <formula>IF($B33="","waar","onwaar")</formula>
    </cfRule>
  </conditionalFormatting>
  <conditionalFormatting sqref="A49:J52">
    <cfRule type="expression" dxfId="31" priority="3" stopIfTrue="1">
      <formula>IF($D49="","waar","onwaar")</formula>
    </cfRule>
    <cfRule type="expression" dxfId="30" priority="4">
      <formula>TRUE</formula>
    </cfRule>
  </conditionalFormatting>
  <conditionalFormatting sqref="A53:J86 A87:K93">
    <cfRule type="expression" dxfId="29" priority="78" stopIfTrue="1">
      <formula>IF($C53="","waar","onwaar")</formula>
    </cfRule>
    <cfRule type="expression" dxfId="28" priority="77" stopIfTrue="1">
      <formula>IF($B53="","waar","onwaar")</formula>
    </cfRule>
  </conditionalFormatting>
  <conditionalFormatting sqref="A6:K7 A11:F11">
    <cfRule type="expression" dxfId="27" priority="154">
      <formula>TRUE</formula>
    </cfRule>
    <cfRule type="expression" dxfId="26" priority="152" stopIfTrue="1">
      <formula>IF($C6="","waar","onwaar")</formula>
    </cfRule>
    <cfRule type="expression" dxfId="25" priority="153" stopIfTrue="1">
      <formula>IF($D6="","waar","onwaar")</formula>
    </cfRule>
  </conditionalFormatting>
  <conditionalFormatting sqref="B13:J15">
    <cfRule type="expression" dxfId="24" priority="106" stopIfTrue="1">
      <formula>IF($C13="","waar","onwaar")</formula>
    </cfRule>
    <cfRule type="expression" dxfId="23" priority="107" stopIfTrue="1">
      <formula>IF($D13="","waar","onwaar")</formula>
    </cfRule>
    <cfRule type="expression" dxfId="22" priority="108">
      <formula>TRUE</formula>
    </cfRule>
  </conditionalFormatting>
  <conditionalFormatting sqref="B16:J16">
    <cfRule type="expression" dxfId="21" priority="72">
      <formula>TRUE</formula>
    </cfRule>
    <cfRule type="expression" dxfId="20" priority="70" stopIfTrue="1">
      <formula>IF($C16="","waar","onwaar")</formula>
    </cfRule>
    <cfRule type="expression" dxfId="19" priority="71" stopIfTrue="1">
      <formula>IF($D16="","waar","onwaar")</formula>
    </cfRule>
  </conditionalFormatting>
  <conditionalFormatting sqref="C27:E27 B31:F32">
    <cfRule type="expression" dxfId="18" priority="17" stopIfTrue="1">
      <formula>IF($B27="","waar","onwaar")</formula>
    </cfRule>
    <cfRule type="expression" dxfId="17" priority="18" stopIfTrue="1">
      <formula>IF($C27="","waar","onwaar")</formula>
    </cfRule>
    <cfRule type="expression" dxfId="16" priority="19" stopIfTrue="1">
      <formula>IF($D27="","waar","onwaar")</formula>
    </cfRule>
    <cfRule type="expression" dxfId="15" priority="20">
      <formula>TRUE</formula>
    </cfRule>
  </conditionalFormatting>
  <conditionalFormatting sqref="C28:F30 A8:F10 B27:B30 A27:A32 G27:J32">
    <cfRule type="expression" dxfId="14" priority="97" stopIfTrue="1">
      <formula>IF($B8="","waar","onwaar")</formula>
    </cfRule>
  </conditionalFormatting>
  <conditionalFormatting sqref="E16">
    <cfRule type="expression" dxfId="13" priority="69" stopIfTrue="1">
      <formula>IF($B16="","waar","onwaar")</formula>
    </cfRule>
  </conditionalFormatting>
  <conditionalFormatting sqref="E60:F61">
    <cfRule type="expression" dxfId="12" priority="73" stopIfTrue="1">
      <formula>IF($B60="","waar","onwaar")</formula>
    </cfRule>
    <cfRule type="expression" dxfId="11" priority="74" stopIfTrue="1">
      <formula>IF($C60="","waar","onwaar")</formula>
    </cfRule>
    <cfRule type="expression" dxfId="10" priority="75" stopIfTrue="1">
      <formula>IF($D60="","waar","onwaar")</formula>
    </cfRule>
    <cfRule type="expression" dxfId="9" priority="76">
      <formula>TRUE</formula>
    </cfRule>
  </conditionalFormatting>
  <conditionalFormatting sqref="F28:F29">
    <cfRule type="expression" dxfId="8" priority="24">
      <formula>TRUE</formula>
    </cfRule>
    <cfRule type="expression" dxfId="7" priority="23" stopIfTrue="1">
      <formula>IF($D27="","waar","onwaar")</formula>
    </cfRule>
    <cfRule type="expression" dxfId="6" priority="22" stopIfTrue="1">
      <formula>IF($C27="","waar","onwaar")</formula>
    </cfRule>
    <cfRule type="expression" dxfId="5" priority="21" stopIfTrue="1">
      <formula>IF($B27="","waar","onwaar")</formula>
    </cfRule>
  </conditionalFormatting>
  <conditionalFormatting sqref="G14:H15">
    <cfRule type="expression" dxfId="4" priority="105" stopIfTrue="1">
      <formula>IF($B14="","waar","onwaar")</formula>
    </cfRule>
  </conditionalFormatting>
  <conditionalFormatting sqref="G8:K9 G10:J11 K10:K86">
    <cfRule type="expression" dxfId="3" priority="26" stopIfTrue="1">
      <formula>IF($C8="","waar","onwaar")</formula>
    </cfRule>
    <cfRule type="expression" dxfId="2" priority="28">
      <formula>TRUE</formula>
    </cfRule>
    <cfRule type="expression" dxfId="1" priority="27" stopIfTrue="1">
      <formula>IF($D8="","waar","onwaar")</formula>
    </cfRule>
  </conditionalFormatting>
  <conditionalFormatting sqref="G8:K9 G10:J12 K10:K86">
    <cfRule type="expression" dxfId="0" priority="25" stopIfTrue="1">
      <formula>IF($B8="","waar","onwaar")</formula>
    </cfRule>
  </conditionalFormatting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headerFooter>
    <oddHeader>&amp;LBodemonderzoeken VBO, OBO, en OBBO iov Stad Gent&amp;CMeetstaat&amp;RAfdrukdatum: &amp;D</oddHeader>
    <oddFooter>&amp;LDMK/2023/02&amp;RPagina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Meetstaat</vt:lpstr>
      <vt:lpstr>Meetstaat!Afdrukbereik</vt:lpstr>
      <vt:lpstr>Meetstaat!Afdruktitels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2026-06-24T15:56:33Z</dcterms:modified>
</cp:coreProperties>
</file>